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bmfconseil.sharepoint.com/sites/GM13/Docs/25 - DCE/02 - DESCRIPTIF ET DPGF BMF/2025 06 04 - dpgf/"/>
    </mc:Choice>
  </mc:AlternateContent>
  <xr:revisionPtr revIDLastSave="21" documentId="11_610C0228614ED7731FFB2E129ECE8B942FCB29B3" xr6:coauthVersionLast="47" xr6:coauthVersionMax="47" xr10:uidLastSave="{40977F1F-19E5-483A-B8DF-F1489077455A}"/>
  <bookViews>
    <workbookView xWindow="-120" yWindow="-120" windowWidth="38640" windowHeight="21120" xr2:uid="{00000000-000D-0000-FFFF-FFFF00000000}"/>
  </bookViews>
  <sheets>
    <sheet name="Lot N°08 PEINTURE - SIGNALETIQ" sheetId="1" r:id="rId1"/>
  </sheets>
  <definedNames>
    <definedName name="_xlnm.Print_Titles" localSheetId="0">'Lot N°08 PEINTURE - SIGNALETIQ'!$1:$2</definedName>
    <definedName name="_xlnm.Print_Area" localSheetId="0">'Lot N°08 PEINTURE - SIGNALETIQ'!$A$1:$G$95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1" l="1"/>
  <c r="G8" i="1"/>
  <c r="G10" i="1"/>
  <c r="G11" i="1"/>
  <c r="G16" i="1"/>
  <c r="G19" i="1"/>
  <c r="G20" i="1"/>
  <c r="G22" i="1"/>
  <c r="G25" i="1"/>
  <c r="G28" i="1"/>
  <c r="G33" i="1"/>
  <c r="G34" i="1"/>
  <c r="G35" i="1"/>
  <c r="G37" i="1"/>
  <c r="G40" i="1"/>
  <c r="G41" i="1"/>
  <c r="G47" i="1"/>
  <c r="G48" i="1"/>
  <c r="G53" i="1"/>
  <c r="G54" i="1"/>
  <c r="G55" i="1"/>
  <c r="G56" i="1"/>
  <c r="G57" i="1"/>
  <c r="G63" i="1"/>
  <c r="G64" i="1"/>
  <c r="G65" i="1"/>
  <c r="G67" i="1"/>
  <c r="G69" i="1"/>
  <c r="G74" i="1"/>
  <c r="G75" i="1"/>
  <c r="G77" i="1" s="1"/>
  <c r="B82" i="1"/>
  <c r="G43" i="1" l="1"/>
  <c r="G30" i="1"/>
  <c r="G59" i="1"/>
  <c r="G50" i="1"/>
  <c r="G13" i="1"/>
  <c r="G81" i="1" s="1"/>
  <c r="G71" i="1"/>
  <c r="G82" i="1" l="1"/>
  <c r="G83" i="1" s="1"/>
</calcChain>
</file>

<file path=xl/sharedStrings.xml><?xml version="1.0" encoding="utf-8"?>
<sst xmlns="http://schemas.openxmlformats.org/spreadsheetml/2006/main" count="223" uniqueCount="220">
  <si>
    <t>U</t>
  </si>
  <si>
    <t>Prix en €</t>
  </si>
  <si>
    <t>Total en €</t>
  </si>
  <si>
    <t>2</t>
  </si>
  <si>
    <t>DESCRIPTION DES TRAVAUX</t>
  </si>
  <si>
    <t>CH3</t>
  </si>
  <si>
    <t>2.1</t>
  </si>
  <si>
    <t>TRAVAUX PREPARATOIRES</t>
  </si>
  <si>
    <t>CH4</t>
  </si>
  <si>
    <t>2.1.1</t>
  </si>
  <si>
    <t>PAROIS VERTICALES</t>
  </si>
  <si>
    <t>CH5</t>
  </si>
  <si>
    <t xml:space="preserve">2.1.1 1 </t>
  </si>
  <si>
    <t>ENDUIT PELLICULAIRE SUPPORT VERTICAUX BETON</t>
  </si>
  <si>
    <t>m²</t>
  </si>
  <si>
    <t>ART</t>
  </si>
  <si>
    <t>TLG-P362</t>
  </si>
  <si>
    <t xml:space="preserve">2.1.1 2 </t>
  </si>
  <si>
    <t>PREPARATION SUR MURS EN PLAQUES DE PLATRE</t>
  </si>
  <si>
    <t>m²</t>
  </si>
  <si>
    <t>ART</t>
  </si>
  <si>
    <t>TLG-P363</t>
  </si>
  <si>
    <t>2.1.2</t>
  </si>
  <si>
    <t>PAROIS HORIZONTALES</t>
  </si>
  <si>
    <t>CH5</t>
  </si>
  <si>
    <t xml:space="preserve">2.1.2 1 </t>
  </si>
  <si>
    <t>ENDUIT PELLICULAIRE SUPPORT HORIZONTAUX BETON</t>
  </si>
  <si>
    <t>m²</t>
  </si>
  <si>
    <t>ART</t>
  </si>
  <si>
    <t>MID-A461</t>
  </si>
  <si>
    <t xml:space="preserve">2.1.2 2 </t>
  </si>
  <si>
    <t>PREPARATION SUR PLAFONDS EN PLAQUES DE PLATRE</t>
  </si>
  <si>
    <t>m²</t>
  </si>
  <si>
    <t>ART</t>
  </si>
  <si>
    <t>TLG-C498</t>
  </si>
  <si>
    <t>Total TRAVAUX PREPARATOIRES</t>
  </si>
  <si>
    <t>STOT</t>
  </si>
  <si>
    <t>2.2</t>
  </si>
  <si>
    <t>PEINTURES EN PAROIS</t>
  </si>
  <si>
    <t>CH4</t>
  </si>
  <si>
    <t xml:space="preserve">2.2 1 </t>
  </si>
  <si>
    <t>PEINTURE ACRYLIQUE EN PAROIS - QUALITE DE FINITION B - Peinture issue du réemploi</t>
  </si>
  <si>
    <t>m²</t>
  </si>
  <si>
    <t>ART</t>
  </si>
  <si>
    <t>000-B363</t>
  </si>
  <si>
    <t xml:space="preserve">2.2 2 </t>
  </si>
  <si>
    <t>PEINTURE ACRYLIQUE EN PAROIS - PIECES HUMIDES - QUALITE DE FINITION B</t>
  </si>
  <si>
    <t>m²</t>
  </si>
  <si>
    <t>ART</t>
  </si>
  <si>
    <t>TLG-C496</t>
  </si>
  <si>
    <t xml:space="preserve">2.2 3 </t>
  </si>
  <si>
    <t>PEINTURE DE PROPRETE EN PAROIS - QUALITE DE FINITION C</t>
  </si>
  <si>
    <t>m²</t>
  </si>
  <si>
    <t>ART</t>
  </si>
  <si>
    <t>TLG-O839</t>
  </si>
  <si>
    <t>Total PEINTURES EN PAROIS</t>
  </si>
  <si>
    <t>STOT</t>
  </si>
  <si>
    <t>2.3</t>
  </si>
  <si>
    <t>PEINTURES EN PLAFOND</t>
  </si>
  <si>
    <t>CH4</t>
  </si>
  <si>
    <t xml:space="preserve">2.3 1 </t>
  </si>
  <si>
    <t>PEINTURE ACRYLIQUE EN PLAFONDS - QUALITE DE FINITION B - Peinture issue du réemploi</t>
  </si>
  <si>
    <t>m²</t>
  </si>
  <si>
    <t>ART</t>
  </si>
  <si>
    <t>TLG-O823</t>
  </si>
  <si>
    <t xml:space="preserve">2.3 2 </t>
  </si>
  <si>
    <t>PEINTURE DE PROPRETE EN PLAFONDS - QUALITE DE FINITION C</t>
  </si>
  <si>
    <t>m²</t>
  </si>
  <si>
    <t>ART</t>
  </si>
  <si>
    <t>TLG-O820</t>
  </si>
  <si>
    <t>Total PEINTURES EN PLAFOND</t>
  </si>
  <si>
    <t>STOT</t>
  </si>
  <si>
    <t>2.4</t>
  </si>
  <si>
    <t>PEINTURE SUR OUVRAGE BOIS</t>
  </si>
  <si>
    <t>CH4</t>
  </si>
  <si>
    <t xml:space="preserve">2.4 1 </t>
  </si>
  <si>
    <t>PEINTURE SUR OUVRAGES PREPEINTS</t>
  </si>
  <si>
    <t>m²</t>
  </si>
  <si>
    <t>ART</t>
  </si>
  <si>
    <t>TLG-A359</t>
  </si>
  <si>
    <t xml:space="preserve">2.4 2 </t>
  </si>
  <si>
    <t>PEINTURE SUR OUVRAGES BOIS</t>
  </si>
  <si>
    <t>m²</t>
  </si>
  <si>
    <t>ART</t>
  </si>
  <si>
    <t>TLG-B102</t>
  </si>
  <si>
    <t xml:space="preserve">2.4 3 </t>
  </si>
  <si>
    <t>VERNIS SUR OUVRAGES BOIS</t>
  </si>
  <si>
    <t>m²</t>
  </si>
  <si>
    <t>ART</t>
  </si>
  <si>
    <t>TLG-B103</t>
  </si>
  <si>
    <t>Total PEINTURE SUR OUVRAGE BOIS</t>
  </si>
  <si>
    <t>STOT</t>
  </si>
  <si>
    <t>2.5</t>
  </si>
  <si>
    <t>PEINTURE SUR OUVRAGES METALLIQUES</t>
  </si>
  <si>
    <t>CH4</t>
  </si>
  <si>
    <t xml:space="preserve">2.5 1 </t>
  </si>
  <si>
    <t>PEINTURE SUR OUVRAGES METALLIQUES</t>
  </si>
  <si>
    <t>ft</t>
  </si>
  <si>
    <t>ART</t>
  </si>
  <si>
    <t>TLG-B105</t>
  </si>
  <si>
    <t xml:space="preserve">2.5 2 </t>
  </si>
  <si>
    <t>PEINTURE SUR CANALISATIONS</t>
  </si>
  <si>
    <t>ft</t>
  </si>
  <si>
    <t>ART</t>
  </si>
  <si>
    <t>MAP-C388</t>
  </si>
  <si>
    <t>Total PEINTURE SUR OUVRAGES METALLIQUES</t>
  </si>
  <si>
    <t>STOT</t>
  </si>
  <si>
    <t>2.6</t>
  </si>
  <si>
    <t>TRAITEMENT DES SOLS</t>
  </si>
  <si>
    <t>CH4</t>
  </si>
  <si>
    <t>2.6.1</t>
  </si>
  <si>
    <t>PEINTURE DE SOL</t>
  </si>
  <si>
    <t>CH5</t>
  </si>
  <si>
    <t xml:space="preserve">2.6.1 1 </t>
  </si>
  <si>
    <t>PEINTURE DE SOL DES CAGES D'ESCALIERS BETON</t>
  </si>
  <si>
    <t>m²</t>
  </si>
  <si>
    <t>ART</t>
  </si>
  <si>
    <t>MOS-H265</t>
  </si>
  <si>
    <t xml:space="preserve">2.6.1 2 </t>
  </si>
  <si>
    <t>CONTREMARCHE VISUELLEMENT CONTRASTEE</t>
  </si>
  <si>
    <t>ml</t>
  </si>
  <si>
    <t>ART</t>
  </si>
  <si>
    <t>TLG-N457</t>
  </si>
  <si>
    <t>Total TRAITEMENT DES SOLS</t>
  </si>
  <si>
    <t>STOT</t>
  </si>
  <si>
    <t>2.7</t>
  </si>
  <si>
    <t>ELEMENTS DE FINITION</t>
  </si>
  <si>
    <t>CH4</t>
  </si>
  <si>
    <t xml:space="preserve">2.7 1 </t>
  </si>
  <si>
    <t>CLOUS PODOTACTILES INOX</t>
  </si>
  <si>
    <t>ml</t>
  </si>
  <si>
    <t>ART</t>
  </si>
  <si>
    <t>ANS-F181</t>
  </si>
  <si>
    <t xml:space="preserve">2.7 2 </t>
  </si>
  <si>
    <t>PROFIL PODOTACTILES - NEZ DE MARCHE BETON</t>
  </si>
  <si>
    <t>ml</t>
  </si>
  <si>
    <t>ART</t>
  </si>
  <si>
    <t>FAP-B216</t>
  </si>
  <si>
    <t xml:space="preserve">2.7 3 </t>
  </si>
  <si>
    <t>CLOUS PODOTACTILES POLYURÉTHANE</t>
  </si>
  <si>
    <t>ml</t>
  </si>
  <si>
    <t>ART</t>
  </si>
  <si>
    <t>MAJ-B648</t>
  </si>
  <si>
    <t xml:space="preserve">2.7 4 </t>
  </si>
  <si>
    <t>BANDE DE NEZ DE MARCHES</t>
  </si>
  <si>
    <t>ml</t>
  </si>
  <si>
    <t>ART</t>
  </si>
  <si>
    <t>TLG-C499</t>
  </si>
  <si>
    <t xml:space="preserve">2.7 5 </t>
  </si>
  <si>
    <t>JOINT ACRYLIQUE</t>
  </si>
  <si>
    <t>ft</t>
  </si>
  <si>
    <t>ART</t>
  </si>
  <si>
    <t>TLG-A699</t>
  </si>
  <si>
    <t>Total ELEMENTS DE FINITION</t>
  </si>
  <si>
    <t>STOT</t>
  </si>
  <si>
    <t>2.8</t>
  </si>
  <si>
    <t>SIGNALETIQUE</t>
  </si>
  <si>
    <t>CH4</t>
  </si>
  <si>
    <t>2.8.1</t>
  </si>
  <si>
    <t>SIGNALÉTIQUE DE SECURITE</t>
  </si>
  <si>
    <t>CH5</t>
  </si>
  <si>
    <t xml:space="preserve">2.8.1 1 </t>
  </si>
  <si>
    <t>PLANS D'INTERVENTION ET D'EVACUATION</t>
  </si>
  <si>
    <t>ft</t>
  </si>
  <si>
    <t>ART</t>
  </si>
  <si>
    <t>FAP-K908</t>
  </si>
  <si>
    <t xml:space="preserve">2.8.1 2 </t>
  </si>
  <si>
    <t>SIGNALETIQUES DE SECURITE</t>
  </si>
  <si>
    <t>ft</t>
  </si>
  <si>
    <t>ART</t>
  </si>
  <si>
    <t>SYB-Z353</t>
  </si>
  <si>
    <t xml:space="preserve">2.8.1 3 </t>
  </si>
  <si>
    <t>SIGNALÉTIQUE SUR PORTES &amp; PAROIS VITRÉES</t>
  </si>
  <si>
    <t>ml</t>
  </si>
  <si>
    <t>ART</t>
  </si>
  <si>
    <t>TLG-P742</t>
  </si>
  <si>
    <t>2.8.2</t>
  </si>
  <si>
    <t>SIGNALETIQUE  ETABLISSEMENTS</t>
  </si>
  <si>
    <t>CH5</t>
  </si>
  <si>
    <t xml:space="preserve">2.8.2 1 </t>
  </si>
  <si>
    <t>SIGNALETIQUE SUR PORTES</t>
  </si>
  <si>
    <t>u</t>
  </si>
  <si>
    <t>ART</t>
  </si>
  <si>
    <t>ANB-A805</t>
  </si>
  <si>
    <t>2.8.3</t>
  </si>
  <si>
    <t>SIGNALETIQUE BASSINS</t>
  </si>
  <si>
    <t>CH5</t>
  </si>
  <si>
    <t xml:space="preserve">2.8.3 1 </t>
  </si>
  <si>
    <t>SIGNALETIQUE BASSIN INTERIEUR</t>
  </si>
  <si>
    <t>ft</t>
  </si>
  <si>
    <t>ART</t>
  </si>
  <si>
    <t>GRV-P780</t>
  </si>
  <si>
    <t>Total SIGNALETIQUE</t>
  </si>
  <si>
    <t>STOT</t>
  </si>
  <si>
    <t>2.9</t>
  </si>
  <si>
    <t>NETTOYAGE DE CHANTIER</t>
  </si>
  <si>
    <t>CH4</t>
  </si>
  <si>
    <t xml:space="preserve">2.9 1 </t>
  </si>
  <si>
    <t>PRE-NETTOYAGE AVANT OPR</t>
  </si>
  <si>
    <t>ft</t>
  </si>
  <si>
    <t>ART</t>
  </si>
  <si>
    <t>MID-C494</t>
  </si>
  <si>
    <t xml:space="preserve">2.9 2 </t>
  </si>
  <si>
    <t>NETTOYAGE AVANT RECEPTION</t>
  </si>
  <si>
    <t>ft</t>
  </si>
  <si>
    <t>ART</t>
  </si>
  <si>
    <t>MID-C495</t>
  </si>
  <si>
    <t>Total NETTOYAGE DE CHANTIER</t>
  </si>
  <si>
    <t>STOT</t>
  </si>
  <si>
    <t>Montant HT du Lot N°08 PEINTURE - SIGNALETIQUE</t>
  </si>
  <si>
    <t>TOTHT</t>
  </si>
  <si>
    <t>TVA</t>
  </si>
  <si>
    <t>Montant TTC</t>
  </si>
  <si>
    <t>TOTTTC</t>
  </si>
  <si>
    <t>Quantité Moe</t>
  </si>
  <si>
    <t>Quantité Entreprise</t>
  </si>
  <si>
    <t>Pour mémoire : PEINTURE ACRYLIQUE EN PLAFONDS - QUALITE DE FINITION B - Non issue de rémploi</t>
  </si>
  <si>
    <t xml:space="preserve">                  Prix  :                                   € Ht / m²</t>
  </si>
  <si>
    <t>Pour mémoire : PEINTURE ACRYLIQUE EN PAROIS - QUALITE DE FINITION B - Non issue de rémploi</t>
  </si>
  <si>
    <t>Les quantités indiquées dans la DPGF ne participent en aucun cas à la définition de l’ouvrage (ou du lot). 
Relevant d’une estimation au sujet de laquelle l’économiste de la construction est tenu d’une simple obligation de moyens vis-à-vis du Maître de l’ouvrage, ces quantités ont pour unique objet de permettre à l’entreprise soumissionnaire de disposer d’un élément de comparaison pour apprécier la cohérence de son chiffrage sur la base de son évaluation des quantités à mettre en œuvre à laquelle elle doit procéder. 
Ainsi, le titulaire doit procéder à la vérification, avant toute fixation de prix, toute remise d’offre et toute exécution, des quantitatifs contenus dans les documents de la consultation, et signaler au maître d’œuvre les erreurs qui pourraient être constatées.
Dans ces conditions, le titulaire du marché ne saurait se prévaloir ni vis-à-vis du Maître de l’ouvrage, ni vis-à-vis des tiers, et notamment de l’économiste de la construction, d’éventuels écarts qui apparaitraient entre les quantités estimées dans la DPGF et les quantités réelles à mettre en œuvre pour rechercher leurs fautes et revendiquer le paiement du surcoût, l’indemnisation des conséquences préjudiciables de ces écarts et / ou la prolongation du délai contractuel.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</si>
</sst>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5">
    <font>
      <sz val="11"/>
      <color theme="1"/>
      <name val="Calibri"/>
      <family val="2"/>
      <scheme val="minor"/>
    </font>
    <font>
      <sz val="10"/>
      <color rgb="FF000000"/>
      <name val="Arial"/>
      <family val="1"/>
    </font>
    <font>
      <b/>
      <sz val="18"/>
      <color rgb="FF000000"/>
      <name val="Klavika Basic Bold"/>
      <family val="1"/>
    </font>
    <font>
      <sz val="10"/>
      <color rgb="FF000000"/>
      <name val="Arial Rounded MT Bold"/>
      <family val="1"/>
    </font>
    <font>
      <b/>
      <sz val="14"/>
      <color rgb="FF000000"/>
      <name val="Arial"/>
      <family val="1"/>
    </font>
    <font>
      <sz val="11"/>
      <color rgb="FF000000"/>
      <name val="Klavika Basic Regular"/>
      <family val="1"/>
    </font>
    <font>
      <sz val="11"/>
      <color rgb="FF000000"/>
      <name val="Arial"/>
      <family val="1"/>
    </font>
    <font>
      <b/>
      <sz val="12"/>
      <color rgb="FF000000"/>
      <name val="Arial"/>
      <family val="1"/>
    </font>
    <font>
      <b/>
      <sz val="11"/>
      <color rgb="FF000000"/>
      <name val="Arial"/>
      <family val="1"/>
    </font>
    <font>
      <b/>
      <sz val="10"/>
      <color rgb="FF000000"/>
      <name val="Arial"/>
      <family val="1"/>
    </font>
    <font>
      <sz val="9"/>
      <color rgb="FF000000"/>
      <name val="Arial"/>
      <family val="1"/>
    </font>
    <font>
      <b/>
      <sz val="9"/>
      <color rgb="FF000000"/>
      <name val="Arial"/>
      <family val="1"/>
    </font>
    <font>
      <sz val="8"/>
      <color rgb="FF000000"/>
      <name val="Arial"/>
      <family val="1"/>
    </font>
    <font>
      <sz val="10"/>
      <color rgb="FFFF0000"/>
      <name val="Arial"/>
      <family val="1"/>
    </font>
    <font>
      <i/>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family val="1"/>
    </font>
    <font>
      <sz val="11"/>
      <color rgb="FFFFFFFF"/>
      <name val="Calibri"/>
      <family val="1"/>
    </font>
    <font>
      <sz val="10"/>
      <color theme="9"/>
      <name val="Arial"/>
      <family val="1"/>
    </font>
    <font>
      <b/>
      <sz val="9"/>
      <color theme="9"/>
      <name val="Arial"/>
      <family val="1"/>
    </font>
    <font>
      <sz val="11"/>
      <color theme="9"/>
      <name val="Calibri"/>
      <family val="2"/>
      <scheme val="minor"/>
    </font>
    <font>
      <i/>
      <sz val="10"/>
      <color theme="1"/>
      <name val="Arial"/>
      <family val="1"/>
    </font>
  </fonts>
  <fills count="3">
    <fill>
      <patternFill patternType="none"/>
    </fill>
    <fill>
      <patternFill patternType="gray125"/>
    </fill>
    <fill>
      <patternFill patternType="solid">
        <fgColor rgb="FFFFFFFF"/>
      </patternFill>
    </fill>
  </fills>
  <borders count="23">
    <border>
      <left/>
      <right/>
      <top/>
      <bottom/>
      <diagonal/>
    </border>
    <border>
      <left/>
      <right/>
      <top style="thin">
        <color rgb="FF000000"/>
      </top>
      <bottom/>
      <diagonal/>
    </border>
    <border>
      <left/>
      <right style="hair">
        <color rgb="FF000000"/>
      </right>
      <top/>
      <bottom style="thin">
        <color rgb="FF000000"/>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style="thin">
        <color rgb="FF000000"/>
      </left>
      <right/>
      <top/>
      <bottom style="thin">
        <color rgb="FF000000"/>
      </bottom>
      <diagonal/>
    </border>
    <border>
      <left style="hair">
        <color rgb="FF000000"/>
      </left>
      <right style="hair">
        <color rgb="FF000000"/>
      </right>
      <top/>
      <bottom/>
      <diagonal/>
    </border>
    <border>
      <left style="hair">
        <color rgb="FF000000"/>
      </left>
      <right style="thin">
        <color rgb="FF000000"/>
      </right>
      <top style="thin">
        <color rgb="FF000000"/>
      </top>
      <bottom/>
      <diagonal/>
    </border>
    <border>
      <left style="thin">
        <color rgb="FF000000"/>
      </left>
      <right/>
      <top style="thin">
        <color rgb="FF000000"/>
      </top>
      <bottom/>
      <diagonal/>
    </border>
    <border>
      <left/>
      <right style="hair">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bottom/>
      <diagonal/>
    </border>
    <border>
      <left style="hair">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right style="hair">
        <color rgb="FF000000"/>
      </right>
      <top/>
      <bottom style="thin">
        <color rgb="FF000000"/>
      </bottom>
      <diagonal/>
    </border>
    <border>
      <left style="thin">
        <color rgb="FF000000"/>
      </left>
      <right/>
      <top/>
      <bottom/>
      <diagonal/>
    </border>
    <border>
      <left style="hair">
        <color rgb="FF000000"/>
      </left>
      <right style="thin">
        <color rgb="FF000000"/>
      </right>
      <top/>
      <bottom/>
      <diagonal/>
    </border>
    <border>
      <left/>
      <right style="hair">
        <color rgb="FF000000"/>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2" fillId="0" borderId="0" applyFill="0">
      <alignment horizontal="center" vertical="top" wrapText="1"/>
    </xf>
    <xf numFmtId="0" fontId="3"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4"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8"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1" fillId="0" borderId="0" applyFill="0">
      <alignment horizontal="left" vertical="top" wrapText="1"/>
    </xf>
    <xf numFmtId="0" fontId="9"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2"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cellStyleXfs>
  <cellXfs count="52">
    <xf numFmtId="0" fontId="0" fillId="0" borderId="0" xfId="0"/>
    <xf numFmtId="0" fontId="0" fillId="0" borderId="21" xfId="0" applyBorder="1" applyAlignment="1">
      <alignment horizontal="left" vertical="top" wrapText="1"/>
    </xf>
    <xf numFmtId="0" fontId="0" fillId="0" borderId="19" xfId="0" applyBorder="1" applyAlignment="1">
      <alignment horizontal="center" vertical="top" wrapText="1"/>
    </xf>
    <xf numFmtId="0" fontId="18" fillId="0" borderId="20" xfId="0" applyFont="1" applyBorder="1" applyAlignment="1">
      <alignment horizontal="left" vertical="top" wrapText="1"/>
    </xf>
    <xf numFmtId="0" fontId="18" fillId="0" borderId="20" xfId="0" applyFont="1" applyBorder="1" applyAlignment="1">
      <alignment horizontal="center" vertical="top" wrapText="1"/>
    </xf>
    <xf numFmtId="0" fontId="18" fillId="0" borderId="20" xfId="0" applyFont="1" applyBorder="1" applyAlignment="1">
      <alignment horizontal="righ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8" xfId="0" applyBorder="1" applyAlignment="1">
      <alignment horizontal="left" vertical="top" wrapText="1"/>
    </xf>
    <xf numFmtId="0" fontId="0" fillId="0" borderId="7" xfId="0" applyBorder="1" applyAlignment="1">
      <alignment horizontal="left" vertical="top" wrapText="1"/>
    </xf>
    <xf numFmtId="0" fontId="1" fillId="2" borderId="10" xfId="1" applyFill="1" applyBorder="1">
      <alignment horizontal="left" vertical="top" wrapText="1"/>
    </xf>
    <xf numFmtId="0" fontId="4" fillId="0" borderId="13" xfId="10" applyBorder="1">
      <alignment horizontal="left" vertical="top" wrapText="1"/>
    </xf>
    <xf numFmtId="0" fontId="0" fillId="0" borderId="6" xfId="0" applyBorder="1" applyAlignment="1">
      <alignment horizontal="left" vertical="top" wrapText="1"/>
    </xf>
    <xf numFmtId="0" fontId="0" fillId="0" borderId="16" xfId="0" applyBorder="1" applyAlignment="1">
      <alignment horizontal="left" vertical="top" wrapText="1"/>
    </xf>
    <xf numFmtId="49" fontId="0" fillId="0" borderId="0" xfId="0" applyNumberFormat="1" applyAlignment="1">
      <alignment horizontal="left" vertical="top" wrapText="1"/>
    </xf>
    <xf numFmtId="0" fontId="1" fillId="2" borderId="8" xfId="1" applyFill="1" applyBorder="1">
      <alignment horizontal="left" vertical="top" wrapText="1"/>
    </xf>
    <xf numFmtId="0" fontId="7" fillId="0" borderId="9" xfId="14" applyBorder="1">
      <alignment horizontal="left" vertical="top" wrapText="1"/>
    </xf>
    <xf numFmtId="0" fontId="1" fillId="2" borderId="15" xfId="1" applyFill="1" applyBorder="1">
      <alignment horizontal="left" vertical="top" wrapText="1"/>
    </xf>
    <xf numFmtId="0" fontId="8" fillId="0" borderId="17" xfId="18" applyBorder="1">
      <alignment horizontal="left" vertical="top" wrapText="1"/>
    </xf>
    <xf numFmtId="0" fontId="1" fillId="0" borderId="15" xfId="1" applyBorder="1">
      <alignment horizontal="left" vertical="top" wrapText="1"/>
    </xf>
    <xf numFmtId="0" fontId="11" fillId="0" borderId="17" xfId="27" applyBorder="1">
      <alignment horizontal="left" vertical="top" wrapText="1"/>
    </xf>
    <xf numFmtId="0" fontId="0" fillId="0" borderId="6" xfId="0" applyBorder="1" applyAlignment="1" applyProtection="1">
      <alignment horizontal="left" vertical="top"/>
      <protection locked="0"/>
    </xf>
    <xf numFmtId="164" fontId="0" fillId="0" borderId="6" xfId="0" applyNumberFormat="1" applyBorder="1" applyAlignment="1" applyProtection="1">
      <alignment horizontal="center" vertical="top" wrapText="1"/>
      <protection locked="0"/>
    </xf>
    <xf numFmtId="164" fontId="0" fillId="0" borderId="16" xfId="0" applyNumberFormat="1" applyBorder="1" applyAlignment="1" applyProtection="1">
      <alignment horizontal="right" vertical="top" wrapText="1"/>
      <protection locked="0"/>
    </xf>
    <xf numFmtId="0" fontId="19" fillId="0" borderId="5" xfId="0" applyFont="1" applyBorder="1" applyAlignment="1">
      <alignment horizontal="left" vertical="top" wrapText="1"/>
    </xf>
    <xf numFmtId="0" fontId="0" fillId="0" borderId="14" xfId="0" applyBorder="1" applyAlignment="1">
      <alignment horizontal="left" vertical="top" wrapText="1"/>
    </xf>
    <xf numFmtId="0" fontId="0" fillId="0" borderId="4" xfId="0" applyBorder="1" applyAlignment="1">
      <alignment horizontal="left" vertical="top" wrapText="1"/>
    </xf>
    <xf numFmtId="0" fontId="1" fillId="0" borderId="10" xfId="17" applyFont="1" applyBorder="1">
      <alignment horizontal="left" vertical="top" wrapText="1"/>
    </xf>
    <xf numFmtId="0" fontId="6" fillId="0" borderId="13" xfId="17" applyBorder="1">
      <alignment horizontal="left" vertical="top" wrapText="1"/>
    </xf>
    <xf numFmtId="164" fontId="0" fillId="0" borderId="12" xfId="0" applyNumberFormat="1" applyBorder="1" applyAlignment="1">
      <alignment horizontal="right" vertical="top" wrapText="1"/>
    </xf>
    <xf numFmtId="0" fontId="0" fillId="0" borderId="11" xfId="0" applyBorder="1" applyAlignment="1">
      <alignment horizontal="left" vertical="top" wrapText="1"/>
    </xf>
    <xf numFmtId="0" fontId="19" fillId="0" borderId="8" xfId="0" applyFont="1" applyBorder="1" applyAlignment="1">
      <alignment horizontal="left" vertical="top" wrapText="1"/>
    </xf>
    <xf numFmtId="0" fontId="0" fillId="0" borderId="9" xfId="0" applyBorder="1" applyAlignment="1">
      <alignment horizontal="left" vertical="top" wrapText="1"/>
    </xf>
    <xf numFmtId="0" fontId="7" fillId="0" borderId="17" xfId="14" applyBorder="1">
      <alignment horizontal="left" vertical="top" wrapText="1"/>
    </xf>
    <xf numFmtId="165" fontId="0" fillId="0" borderId="6" xfId="0" applyNumberFormat="1" applyBorder="1" applyAlignment="1" applyProtection="1">
      <alignment horizontal="center" vertical="top" wrapText="1"/>
      <protection locked="0"/>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1" xfId="0" applyBorder="1" applyAlignment="1">
      <alignment horizontal="left" vertical="top" wrapText="1"/>
    </xf>
    <xf numFmtId="0" fontId="18" fillId="0" borderId="0" xfId="0" applyFont="1" applyAlignment="1">
      <alignment horizontal="left" vertical="top" wrapText="1"/>
    </xf>
    <xf numFmtId="164" fontId="18" fillId="0" borderId="0" xfId="0" applyNumberFormat="1" applyFont="1" applyAlignment="1">
      <alignment horizontal="right" vertical="top" wrapText="1"/>
    </xf>
    <xf numFmtId="165" fontId="20" fillId="2" borderId="0" xfId="0" applyNumberFormat="1" applyFont="1" applyFill="1" applyAlignment="1">
      <alignment horizontal="left" vertical="top" wrapText="1"/>
    </xf>
    <xf numFmtId="0" fontId="21" fillId="0" borderId="15" xfId="1" applyFont="1" applyBorder="1">
      <alignment horizontal="left" vertical="top" wrapText="1"/>
    </xf>
    <xf numFmtId="0" fontId="22" fillId="0" borderId="17" xfId="27" applyFont="1" applyBorder="1">
      <alignment horizontal="left" vertical="top" wrapText="1"/>
    </xf>
    <xf numFmtId="0" fontId="23" fillId="0" borderId="6" xfId="0" applyFont="1" applyBorder="1" applyAlignment="1" applyProtection="1">
      <alignment horizontal="left" vertical="top"/>
      <protection locked="0"/>
    </xf>
    <xf numFmtId="164" fontId="23" fillId="0" borderId="6" xfId="0" applyNumberFormat="1" applyFont="1" applyBorder="1" applyAlignment="1" applyProtection="1">
      <alignment horizontal="center" vertical="top" wrapText="1"/>
      <protection locked="0"/>
    </xf>
    <xf numFmtId="164" fontId="23" fillId="0" borderId="16" xfId="0" applyNumberFormat="1" applyFont="1" applyBorder="1" applyAlignment="1" applyProtection="1">
      <alignment horizontal="right" vertical="top" wrapText="1"/>
      <protection locked="0"/>
    </xf>
    <xf numFmtId="0" fontId="23" fillId="0" borderId="0" xfId="0" applyFont="1"/>
    <xf numFmtId="49" fontId="23" fillId="0" borderId="0" xfId="0" applyNumberFormat="1" applyFont="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24" fillId="0" borderId="0" xfId="0" applyFont="1" applyAlignment="1">
      <alignment horizontal="left" vertical="top" wrapText="1"/>
    </xf>
  </cellXfs>
  <cellStyles count="45">
    <cellStyle name="ArtDescriptif" xfId="28" xr:uid="{00000000-0005-0000-0000-000000000000}"/>
    <cellStyle name="ArtLibelleCond" xfId="27" xr:uid="{00000000-0005-0000-0000-000001000000}"/>
    <cellStyle name="ArtNote1" xfId="29" xr:uid="{00000000-0005-0000-0000-000002000000}"/>
    <cellStyle name="ArtNote2" xfId="30" xr:uid="{00000000-0005-0000-0000-000003000000}"/>
    <cellStyle name="ArtNote3" xfId="31" xr:uid="{00000000-0005-0000-0000-000004000000}"/>
    <cellStyle name="ArtNote4" xfId="32" xr:uid="{00000000-0005-0000-0000-000005000000}"/>
    <cellStyle name="ArtNote5" xfId="33" xr:uid="{00000000-0005-0000-0000-000006000000}"/>
    <cellStyle name="ArtQuantite" xfId="34" xr:uid="{00000000-0005-0000-0000-000007000000}"/>
    <cellStyle name="ArtTitre" xfId="26" xr:uid="{00000000-0005-0000-0000-000008000000}"/>
    <cellStyle name="ChapDescriptif0" xfId="7" xr:uid="{00000000-0005-0000-0000-000009000000}"/>
    <cellStyle name="ChapDescriptif1" xfId="11" xr:uid="{00000000-0005-0000-0000-00000A000000}"/>
    <cellStyle name="ChapDescriptif2" xfId="15" xr:uid="{00000000-0005-0000-0000-00000B000000}"/>
    <cellStyle name="ChapDescriptif3" xfId="19" xr:uid="{00000000-0005-0000-0000-00000C000000}"/>
    <cellStyle name="ChapDescriptif4" xfId="23" xr:uid="{00000000-0005-0000-0000-00000D000000}"/>
    <cellStyle name="ChapNote0" xfId="8" xr:uid="{00000000-0005-0000-0000-00000E000000}"/>
    <cellStyle name="ChapNote1" xfId="12" xr:uid="{00000000-0005-0000-0000-00000F000000}"/>
    <cellStyle name="ChapNote2" xfId="16" xr:uid="{00000000-0005-0000-0000-000010000000}"/>
    <cellStyle name="ChapNote3" xfId="20" xr:uid="{00000000-0005-0000-0000-000011000000}"/>
    <cellStyle name="ChapNote4" xfId="24" xr:uid="{00000000-0005-0000-0000-000012000000}"/>
    <cellStyle name="ChapRecap0" xfId="9" xr:uid="{00000000-0005-0000-0000-000013000000}"/>
    <cellStyle name="ChapRecap1" xfId="13" xr:uid="{00000000-0005-0000-0000-000014000000}"/>
    <cellStyle name="ChapRecap2" xfId="17" xr:uid="{00000000-0005-0000-0000-000015000000}"/>
    <cellStyle name="ChapRecap3" xfId="21" xr:uid="{00000000-0005-0000-0000-000016000000}"/>
    <cellStyle name="ChapRecap4" xfId="25" xr:uid="{00000000-0005-0000-0000-000017000000}"/>
    <cellStyle name="ChapTitre0" xfId="6" xr:uid="{00000000-0005-0000-0000-000018000000}"/>
    <cellStyle name="ChapTitre1" xfId="10" xr:uid="{00000000-0005-0000-0000-000019000000}"/>
    <cellStyle name="ChapTitre2" xfId="14" xr:uid="{00000000-0005-0000-0000-00001A000000}"/>
    <cellStyle name="ChapTitre3" xfId="18" xr:uid="{00000000-0005-0000-0000-00001B000000}"/>
    <cellStyle name="ChapTitre4" xfId="22" xr:uid="{00000000-0005-0000-0000-00001C000000}"/>
    <cellStyle name="DQLocQuantNonLoc" xfId="42" xr:uid="{00000000-0005-0000-0000-00001D000000}"/>
    <cellStyle name="DQLocRefClass" xfId="41" xr:uid="{00000000-0005-0000-0000-00001E000000}"/>
    <cellStyle name="DQLocStruct" xfId="43" xr:uid="{00000000-0005-0000-0000-00001F000000}"/>
    <cellStyle name="DQMinutes" xfId="44" xr:uid="{00000000-0005-0000-0000-000020000000}"/>
    <cellStyle name="LocGen" xfId="36" xr:uid="{00000000-0005-0000-0000-000021000000}"/>
    <cellStyle name="LocLit" xfId="38" xr:uid="{00000000-0005-0000-0000-000022000000}"/>
    <cellStyle name="LocRefClass" xfId="37" xr:uid="{00000000-0005-0000-0000-000023000000}"/>
    <cellStyle name="LocSignetRep" xfId="40" xr:uid="{00000000-0005-0000-0000-000024000000}"/>
    <cellStyle name="LocStrRecap0" xfId="3" xr:uid="{00000000-0005-0000-0000-000025000000}"/>
    <cellStyle name="LocStrRecap1" xfId="5" xr:uid="{00000000-0005-0000-0000-000026000000}"/>
    <cellStyle name="LocStrTexte0" xfId="2" xr:uid="{00000000-0005-0000-0000-000027000000}"/>
    <cellStyle name="LocStrTexte1" xfId="4" xr:uid="{00000000-0005-0000-0000-000028000000}"/>
    <cellStyle name="LocStruct" xfId="39" xr:uid="{00000000-0005-0000-0000-000029000000}"/>
    <cellStyle name="LocTitre" xfId="35" xr:uid="{00000000-0005-0000-0000-00002A000000}"/>
    <cellStyle name="Normal" xfId="0" builtinId="0"/>
    <cellStyle name="Numerotation" xfId="1" xr:uid="{00000000-0005-0000-0000-00002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xdr:col>
      <xdr:colOff>856380</xdr:colOff>
      <xdr:row>0</xdr:row>
      <xdr:rowOff>135342</xdr:rowOff>
    </xdr:from>
    <xdr:to>
      <xdr:col>6</xdr:col>
      <xdr:colOff>209160</xdr:colOff>
      <xdr:row>0</xdr:row>
      <xdr:rowOff>590713</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16696" y="127722"/>
          <a:ext cx="4933252" cy="462991"/>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861" tIns="31930" rIns="63861" bIns="63861" rtlCol="0" anchor="t"/>
        <a:lstStyle/>
        <a:p>
          <a:pPr algn="r"/>
          <a:r>
            <a:rPr lang="fr-FR" sz="900" b="1" i="0">
              <a:solidFill>
                <a:srgbClr val="000000"/>
              </a:solidFill>
              <a:latin typeface="Klavika Basic Regular"/>
            </a:rPr>
            <a:t>Piscine Bougainville - Rue E. Crémieux 13003 MARSEILLE </a:t>
          </a:r>
        </a:p>
        <a:p>
          <a:pPr algn="r"/>
          <a:r>
            <a:rPr lang="fr-FR" sz="900" b="1" i="0">
              <a:solidFill>
                <a:srgbClr val="000000"/>
              </a:solidFill>
              <a:latin typeface="Klavika Basic Regular"/>
            </a:rPr>
            <a:t>Lot N°08 PEINTURE - SIGNALETIQUE</a:t>
          </a:r>
        </a:p>
        <a:p>
          <a:pPr algn="r"/>
          <a:endParaRPr sz="900">
            <a:solidFill>
              <a:srgbClr val="000000"/>
            </a:solidFill>
            <a:latin typeface="Klavika Basic Regular"/>
          </a:endParaRPr>
        </a:p>
      </xdr:txBody>
    </xdr:sp>
    <xdr:clientData/>
  </xdr:twoCellAnchor>
  <xdr:twoCellAnchor editAs="absolute">
    <xdr:from>
      <xdr:col>0</xdr:col>
      <xdr:colOff>36000</xdr:colOff>
      <xdr:row>0</xdr:row>
      <xdr:rowOff>56241</xdr:rowOff>
    </xdr:from>
    <xdr:to>
      <xdr:col>1</xdr:col>
      <xdr:colOff>1428570</xdr:colOff>
      <xdr:row>0</xdr:row>
      <xdr:rowOff>551163</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63861" y="63861"/>
          <a:ext cx="2059513" cy="494922"/>
        </a:xfrm>
        <a:prstGeom prst="rect">
          <a:avLst/>
        </a:prstGeom>
        <a:noFill/>
        <a:ln w="317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861" tIns="63861" rIns="63861" bIns="63861" rtlCol="0" anchor="ctr"/>
        <a:lstStyle/>
        <a:p>
          <a:pPr algn="ctr"/>
          <a:r>
            <a:rPr lang="fr-FR" sz="1100" b="1" i="0">
              <a:solidFill>
                <a:srgbClr val="000000"/>
              </a:solidFill>
              <a:latin typeface="Klavika Basic Regular"/>
            </a:rPr>
            <a:t>DCE</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A95"/>
  <sheetViews>
    <sheetView showGridLines="0" tabSelected="1" view="pageBreakPreview" zoomScale="60" zoomScaleNormal="100" workbookViewId="0">
      <pane xSplit="2" ySplit="2" topLeftCell="C64" activePane="bottomRight" state="frozen"/>
      <selection pane="topRight" activeCell="C1" sqref="C1"/>
      <selection pane="bottomLeft" activeCell="A3" sqref="A3"/>
      <selection pane="bottomRight" activeCell="K85" sqref="K85"/>
    </sheetView>
  </sheetViews>
  <sheetFormatPr baseColWidth="10" defaultColWidth="10.7109375" defaultRowHeight="15"/>
  <cols>
    <col min="1" max="1" width="9.7109375" customWidth="1"/>
    <col min="2" max="2" width="46.7109375" customWidth="1"/>
    <col min="3" max="3" width="4.7109375" customWidth="1"/>
    <col min="4" max="6" width="10.7109375" customWidth="1"/>
    <col min="7" max="7" width="12.7109375" customWidth="1"/>
    <col min="8" max="8" width="10.7109375" customWidth="1"/>
    <col min="702" max="704" width="10.7109375" customWidth="1"/>
  </cols>
  <sheetData>
    <row r="1" spans="1:703" ht="52.35" customHeight="1">
      <c r="A1" s="48"/>
      <c r="B1" s="49"/>
      <c r="C1" s="49"/>
      <c r="D1" s="49"/>
      <c r="E1" s="49"/>
      <c r="F1" s="49"/>
      <c r="G1" s="50"/>
    </row>
    <row r="2" spans="1:703" ht="30">
      <c r="A2" s="1"/>
      <c r="B2" s="2"/>
      <c r="C2" s="3" t="s">
        <v>0</v>
      </c>
      <c r="D2" s="4" t="s">
        <v>214</v>
      </c>
      <c r="E2" s="4" t="s">
        <v>215</v>
      </c>
      <c r="F2" s="4" t="s">
        <v>1</v>
      </c>
      <c r="G2" s="5" t="s">
        <v>2</v>
      </c>
    </row>
    <row r="3" spans="1:703">
      <c r="A3" s="6"/>
      <c r="B3" s="7"/>
      <c r="C3" s="8"/>
      <c r="D3" s="8"/>
      <c r="E3" s="8"/>
      <c r="F3" s="8"/>
      <c r="G3" s="9"/>
    </row>
    <row r="4" spans="1:703" ht="18">
      <c r="A4" s="10" t="s">
        <v>3</v>
      </c>
      <c r="B4" s="11" t="s">
        <v>4</v>
      </c>
      <c r="C4" s="12"/>
      <c r="D4" s="12"/>
      <c r="E4" s="12"/>
      <c r="F4" s="12"/>
      <c r="G4" s="13"/>
      <c r="ZZ4" t="s">
        <v>5</v>
      </c>
      <c r="AAA4" s="14"/>
    </row>
    <row r="5" spans="1:703" ht="15.75">
      <c r="A5" s="15" t="s">
        <v>6</v>
      </c>
      <c r="B5" s="16" t="s">
        <v>7</v>
      </c>
      <c r="C5" s="12"/>
      <c r="D5" s="12"/>
      <c r="E5" s="12"/>
      <c r="F5" s="12"/>
      <c r="G5" s="13"/>
      <c r="ZZ5" t="s">
        <v>8</v>
      </c>
      <c r="AAA5" s="14"/>
    </row>
    <row r="6" spans="1:703">
      <c r="A6" s="17" t="s">
        <v>9</v>
      </c>
      <c r="B6" s="18" t="s">
        <v>10</v>
      </c>
      <c r="C6" s="12"/>
      <c r="D6" s="12"/>
      <c r="E6" s="12"/>
      <c r="F6" s="12"/>
      <c r="G6" s="13"/>
      <c r="ZZ6" t="s">
        <v>11</v>
      </c>
      <c r="AAA6" s="14"/>
    </row>
    <row r="7" spans="1:703">
      <c r="A7" s="19" t="s">
        <v>12</v>
      </c>
      <c r="B7" s="20" t="s">
        <v>13</v>
      </c>
      <c r="C7" s="21" t="s">
        <v>14</v>
      </c>
      <c r="D7" s="22">
        <v>188.4</v>
      </c>
      <c r="E7" s="22"/>
      <c r="F7" s="22"/>
      <c r="G7" s="23">
        <f>ROUND(E7*F7,2)</f>
        <v>0</v>
      </c>
      <c r="ZZ7" t="s">
        <v>15</v>
      </c>
      <c r="AAA7" s="14" t="s">
        <v>16</v>
      </c>
    </row>
    <row r="8" spans="1:703">
      <c r="A8" s="19" t="s">
        <v>17</v>
      </c>
      <c r="B8" s="20" t="s">
        <v>18</v>
      </c>
      <c r="C8" s="21" t="s">
        <v>19</v>
      </c>
      <c r="D8" s="22">
        <v>464.37</v>
      </c>
      <c r="E8" s="22"/>
      <c r="F8" s="22"/>
      <c r="G8" s="23">
        <f>ROUND(E8*F8,2)</f>
        <v>0</v>
      </c>
      <c r="ZZ8" t="s">
        <v>20</v>
      </c>
      <c r="AAA8" s="14" t="s">
        <v>21</v>
      </c>
    </row>
    <row r="9" spans="1:703">
      <c r="A9" s="17" t="s">
        <v>22</v>
      </c>
      <c r="B9" s="18" t="s">
        <v>23</v>
      </c>
      <c r="C9" s="12"/>
      <c r="D9" s="12"/>
      <c r="E9" s="12"/>
      <c r="F9" s="12"/>
      <c r="G9" s="13"/>
      <c r="ZZ9" t="s">
        <v>24</v>
      </c>
      <c r="AAA9" s="14"/>
    </row>
    <row r="10" spans="1:703">
      <c r="A10" s="19" t="s">
        <v>25</v>
      </c>
      <c r="B10" s="20" t="s">
        <v>26</v>
      </c>
      <c r="C10" s="21" t="s">
        <v>27</v>
      </c>
      <c r="D10" s="22">
        <v>17.3</v>
      </c>
      <c r="E10" s="22"/>
      <c r="F10" s="22"/>
      <c r="G10" s="23">
        <f>ROUND(E10*F10,2)</f>
        <v>0</v>
      </c>
      <c r="ZZ10" t="s">
        <v>28</v>
      </c>
      <c r="AAA10" s="14" t="s">
        <v>29</v>
      </c>
    </row>
    <row r="11" spans="1:703" ht="24">
      <c r="A11" s="19" t="s">
        <v>30</v>
      </c>
      <c r="B11" s="20" t="s">
        <v>31</v>
      </c>
      <c r="C11" s="21" t="s">
        <v>32</v>
      </c>
      <c r="D11" s="22">
        <v>1.54</v>
      </c>
      <c r="E11" s="22"/>
      <c r="F11" s="22"/>
      <c r="G11" s="23">
        <f>ROUND(E11*F11,2)</f>
        <v>0</v>
      </c>
      <c r="ZZ11" t="s">
        <v>33</v>
      </c>
      <c r="AAA11" s="14" t="s">
        <v>34</v>
      </c>
    </row>
    <row r="12" spans="1:703">
      <c r="A12" s="24"/>
      <c r="B12" s="25"/>
      <c r="C12" s="12"/>
      <c r="D12" s="12"/>
      <c r="E12" s="12"/>
      <c r="F12" s="12"/>
      <c r="G12" s="26"/>
    </row>
    <row r="13" spans="1:703">
      <c r="A13" s="27"/>
      <c r="B13" s="28" t="s">
        <v>35</v>
      </c>
      <c r="C13" s="12"/>
      <c r="D13" s="12"/>
      <c r="E13" s="12"/>
      <c r="F13" s="12"/>
      <c r="G13" s="29">
        <f>SUBTOTAL(109,G6:G12)</f>
        <v>0</v>
      </c>
      <c r="H13" s="30"/>
      <c r="ZZ13" t="s">
        <v>36</v>
      </c>
    </row>
    <row r="14" spans="1:703">
      <c r="A14" s="31"/>
      <c r="B14" s="32"/>
      <c r="C14" s="12"/>
      <c r="D14" s="12"/>
      <c r="E14" s="12"/>
      <c r="F14" s="12"/>
      <c r="G14" s="9"/>
    </row>
    <row r="15" spans="1:703" ht="15.75">
      <c r="A15" s="17" t="s">
        <v>37</v>
      </c>
      <c r="B15" s="33" t="s">
        <v>38</v>
      </c>
      <c r="C15" s="12"/>
      <c r="D15" s="12"/>
      <c r="E15" s="12"/>
      <c r="F15" s="12"/>
      <c r="G15" s="13"/>
      <c r="ZZ15" t="s">
        <v>39</v>
      </c>
      <c r="AAA15" s="14"/>
    </row>
    <row r="16" spans="1:703" ht="24">
      <c r="A16" s="19" t="s">
        <v>40</v>
      </c>
      <c r="B16" s="20" t="s">
        <v>41</v>
      </c>
      <c r="C16" s="21" t="s">
        <v>42</v>
      </c>
      <c r="D16" s="22">
        <v>620.79999999999995</v>
      </c>
      <c r="E16" s="22"/>
      <c r="F16" s="22"/>
      <c r="G16" s="23">
        <f>ROUND(E16*F16,2)</f>
        <v>0</v>
      </c>
      <c r="ZZ16" t="s">
        <v>43</v>
      </c>
      <c r="AAA16" s="14" t="s">
        <v>44</v>
      </c>
    </row>
    <row r="17" spans="1:703" ht="24">
      <c r="A17" s="19"/>
      <c r="B17" s="42" t="s">
        <v>218</v>
      </c>
      <c r="C17" s="21"/>
      <c r="D17" s="22"/>
      <c r="E17" s="22"/>
      <c r="F17" s="22"/>
      <c r="G17" s="23"/>
      <c r="AAA17" s="14"/>
    </row>
    <row r="18" spans="1:703">
      <c r="A18" s="19"/>
      <c r="B18" s="42" t="s">
        <v>217</v>
      </c>
      <c r="C18" s="21"/>
      <c r="D18" s="22"/>
      <c r="E18" s="22"/>
      <c r="F18" s="22"/>
      <c r="G18" s="23"/>
      <c r="AAA18" s="14"/>
    </row>
    <row r="19" spans="1:703" ht="24">
      <c r="A19" s="19" t="s">
        <v>45</v>
      </c>
      <c r="B19" s="20" t="s">
        <v>46</v>
      </c>
      <c r="C19" s="21" t="s">
        <v>47</v>
      </c>
      <c r="D19" s="22">
        <v>265.97000000000003</v>
      </c>
      <c r="E19" s="22"/>
      <c r="F19" s="22"/>
      <c r="G19" s="23">
        <f>ROUND(E19*F19,2)</f>
        <v>0</v>
      </c>
      <c r="ZZ19" t="s">
        <v>48</v>
      </c>
      <c r="AAA19" s="14" t="s">
        <v>49</v>
      </c>
    </row>
    <row r="20" spans="1:703" ht="24">
      <c r="A20" s="19" t="s">
        <v>50</v>
      </c>
      <c r="B20" s="20" t="s">
        <v>51</v>
      </c>
      <c r="C20" s="21" t="s">
        <v>52</v>
      </c>
      <c r="D20" s="22">
        <v>365.48</v>
      </c>
      <c r="E20" s="22"/>
      <c r="F20" s="22"/>
      <c r="G20" s="23">
        <f>ROUND(E20*F20,2)</f>
        <v>0</v>
      </c>
      <c r="ZZ20" t="s">
        <v>53</v>
      </c>
      <c r="AAA20" s="14" t="s">
        <v>54</v>
      </c>
    </row>
    <row r="21" spans="1:703">
      <c r="A21" s="24"/>
      <c r="B21" s="25"/>
      <c r="C21" s="12"/>
      <c r="D21" s="12"/>
      <c r="E21" s="12"/>
      <c r="F21" s="12"/>
      <c r="G21" s="26"/>
    </row>
    <row r="22" spans="1:703">
      <c r="A22" s="27"/>
      <c r="B22" s="28" t="s">
        <v>55</v>
      </c>
      <c r="C22" s="12"/>
      <c r="D22" s="12"/>
      <c r="E22" s="12"/>
      <c r="F22" s="12"/>
      <c r="G22" s="29">
        <f>SUBTOTAL(109,G16:G21)</f>
        <v>0</v>
      </c>
      <c r="H22" s="30"/>
      <c r="ZZ22" t="s">
        <v>56</v>
      </c>
    </row>
    <row r="23" spans="1:703">
      <c r="A23" s="31"/>
      <c r="B23" s="32"/>
      <c r="C23" s="12"/>
      <c r="D23" s="12"/>
      <c r="E23" s="12"/>
      <c r="F23" s="12"/>
      <c r="G23" s="9"/>
    </row>
    <row r="24" spans="1:703" ht="15.75">
      <c r="A24" s="17" t="s">
        <v>57</v>
      </c>
      <c r="B24" s="33" t="s">
        <v>58</v>
      </c>
      <c r="C24" s="12"/>
      <c r="D24" s="12"/>
      <c r="E24" s="12"/>
      <c r="F24" s="12"/>
      <c r="G24" s="13"/>
      <c r="ZZ24" t="s">
        <v>59</v>
      </c>
      <c r="AAA24" s="14"/>
    </row>
    <row r="25" spans="1:703" ht="24">
      <c r="A25" s="19" t="s">
        <v>60</v>
      </c>
      <c r="B25" s="20" t="s">
        <v>61</v>
      </c>
      <c r="C25" s="21" t="s">
        <v>62</v>
      </c>
      <c r="D25" s="22">
        <v>63.01</v>
      </c>
      <c r="E25" s="22"/>
      <c r="F25" s="22"/>
      <c r="G25" s="23">
        <f>ROUND(E25*F25,2)</f>
        <v>0</v>
      </c>
      <c r="ZZ25" t="s">
        <v>63</v>
      </c>
      <c r="AAA25" s="14" t="s">
        <v>64</v>
      </c>
    </row>
    <row r="26" spans="1:703" s="46" customFormat="1" ht="24">
      <c r="A26" s="41"/>
      <c r="B26" s="42" t="s">
        <v>216</v>
      </c>
      <c r="C26" s="43"/>
      <c r="D26" s="44"/>
      <c r="E26" s="44"/>
      <c r="F26" s="44"/>
      <c r="G26" s="45"/>
      <c r="ZZ26" s="46" t="s">
        <v>15</v>
      </c>
      <c r="AAA26" s="47" t="s">
        <v>64</v>
      </c>
    </row>
    <row r="27" spans="1:703" s="46" customFormat="1">
      <c r="A27" s="41"/>
      <c r="B27" s="42" t="s">
        <v>217</v>
      </c>
      <c r="C27" s="43"/>
      <c r="D27" s="44"/>
      <c r="E27" s="44"/>
      <c r="F27" s="44"/>
      <c r="G27" s="45"/>
      <c r="AAA27" s="47"/>
    </row>
    <row r="28" spans="1:703" ht="24">
      <c r="A28" s="19" t="s">
        <v>65</v>
      </c>
      <c r="B28" s="20" t="s">
        <v>66</v>
      </c>
      <c r="C28" s="21" t="s">
        <v>67</v>
      </c>
      <c r="D28" s="22">
        <v>22.58</v>
      </c>
      <c r="E28" s="22"/>
      <c r="F28" s="22"/>
      <c r="G28" s="23">
        <f>ROUND(E28*F28,2)</f>
        <v>0</v>
      </c>
      <c r="ZZ28" t="s">
        <v>68</v>
      </c>
      <c r="AAA28" s="14" t="s">
        <v>69</v>
      </c>
    </row>
    <row r="29" spans="1:703">
      <c r="A29" s="24"/>
      <c r="B29" s="25"/>
      <c r="C29" s="12"/>
      <c r="D29" s="12"/>
      <c r="E29" s="12"/>
      <c r="F29" s="12"/>
      <c r="G29" s="26"/>
    </row>
    <row r="30" spans="1:703">
      <c r="A30" s="27"/>
      <c r="B30" s="28" t="s">
        <v>70</v>
      </c>
      <c r="C30" s="12"/>
      <c r="D30" s="12"/>
      <c r="E30" s="12"/>
      <c r="F30" s="12"/>
      <c r="G30" s="29">
        <f>G25+G28</f>
        <v>0</v>
      </c>
      <c r="H30" s="30"/>
      <c r="ZZ30" t="s">
        <v>71</v>
      </c>
    </row>
    <row r="31" spans="1:703">
      <c r="A31" s="31"/>
      <c r="B31" s="32"/>
      <c r="C31" s="12"/>
      <c r="D31" s="12"/>
      <c r="E31" s="12"/>
      <c r="F31" s="12"/>
      <c r="G31" s="9"/>
    </row>
    <row r="32" spans="1:703" ht="15.75">
      <c r="A32" s="17" t="s">
        <v>72</v>
      </c>
      <c r="B32" s="33" t="s">
        <v>73</v>
      </c>
      <c r="C32" s="12"/>
      <c r="D32" s="12"/>
      <c r="E32" s="12"/>
      <c r="F32" s="12"/>
      <c r="G32" s="13"/>
      <c r="ZZ32" t="s">
        <v>74</v>
      </c>
      <c r="AAA32" s="14"/>
    </row>
    <row r="33" spans="1:703">
      <c r="A33" s="19" t="s">
        <v>75</v>
      </c>
      <c r="B33" s="20" t="s">
        <v>76</v>
      </c>
      <c r="C33" s="21" t="s">
        <v>77</v>
      </c>
      <c r="D33" s="22">
        <v>10.5</v>
      </c>
      <c r="E33" s="22"/>
      <c r="F33" s="22"/>
      <c r="G33" s="23">
        <f>ROUND(E33*F33,2)</f>
        <v>0</v>
      </c>
      <c r="ZZ33" t="s">
        <v>78</v>
      </c>
      <c r="AAA33" s="14" t="s">
        <v>79</v>
      </c>
    </row>
    <row r="34" spans="1:703">
      <c r="A34" s="19" t="s">
        <v>80</v>
      </c>
      <c r="B34" s="20" t="s">
        <v>81</v>
      </c>
      <c r="C34" s="21" t="s">
        <v>82</v>
      </c>
      <c r="D34" s="22">
        <v>33.51</v>
      </c>
      <c r="E34" s="22"/>
      <c r="F34" s="22"/>
      <c r="G34" s="23">
        <f>ROUND(E34*F34,2)</f>
        <v>0</v>
      </c>
      <c r="ZZ34" t="s">
        <v>83</v>
      </c>
      <c r="AAA34" s="14" t="s">
        <v>84</v>
      </c>
    </row>
    <row r="35" spans="1:703">
      <c r="A35" s="19" t="s">
        <v>85</v>
      </c>
      <c r="B35" s="20" t="s">
        <v>86</v>
      </c>
      <c r="C35" s="21" t="s">
        <v>87</v>
      </c>
      <c r="D35" s="22">
        <v>8.74</v>
      </c>
      <c r="E35" s="22"/>
      <c r="F35" s="22"/>
      <c r="G35" s="23">
        <f>ROUND(E35*F35,2)</f>
        <v>0</v>
      </c>
      <c r="ZZ35" t="s">
        <v>88</v>
      </c>
      <c r="AAA35" s="14" t="s">
        <v>89</v>
      </c>
    </row>
    <row r="36" spans="1:703">
      <c r="A36" s="24"/>
      <c r="B36" s="25"/>
      <c r="C36" s="12"/>
      <c r="D36" s="12"/>
      <c r="E36" s="12"/>
      <c r="F36" s="12"/>
      <c r="G36" s="26"/>
    </row>
    <row r="37" spans="1:703">
      <c r="A37" s="27"/>
      <c r="B37" s="28" t="s">
        <v>90</v>
      </c>
      <c r="C37" s="12"/>
      <c r="D37" s="12"/>
      <c r="E37" s="12"/>
      <c r="F37" s="12"/>
      <c r="G37" s="29">
        <f>SUBTOTAL(109,G33:G36)</f>
        <v>0</v>
      </c>
      <c r="H37" s="30"/>
      <c r="ZZ37" t="s">
        <v>91</v>
      </c>
    </row>
    <row r="38" spans="1:703">
      <c r="A38" s="31"/>
      <c r="B38" s="32"/>
      <c r="C38" s="12"/>
      <c r="D38" s="12"/>
      <c r="E38" s="12"/>
      <c r="F38" s="12"/>
      <c r="G38" s="9"/>
    </row>
    <row r="39" spans="1:703" ht="31.5">
      <c r="A39" s="17" t="s">
        <v>92</v>
      </c>
      <c r="B39" s="33" t="s">
        <v>93</v>
      </c>
      <c r="C39" s="12"/>
      <c r="D39" s="12"/>
      <c r="E39" s="12"/>
      <c r="F39" s="12"/>
      <c r="G39" s="13"/>
      <c r="ZZ39" t="s">
        <v>94</v>
      </c>
      <c r="AAA39" s="14"/>
    </row>
    <row r="40" spans="1:703">
      <c r="A40" s="19" t="s">
        <v>95</v>
      </c>
      <c r="B40" s="20" t="s">
        <v>96</v>
      </c>
      <c r="C40" s="21" t="s">
        <v>97</v>
      </c>
      <c r="D40" s="34">
        <v>1</v>
      </c>
      <c r="E40" s="34"/>
      <c r="F40" s="22"/>
      <c r="G40" s="23">
        <f>ROUND(E40*F40,2)</f>
        <v>0</v>
      </c>
      <c r="ZZ40" t="s">
        <v>98</v>
      </c>
      <c r="AAA40" s="14" t="s">
        <v>99</v>
      </c>
    </row>
    <row r="41" spans="1:703">
      <c r="A41" s="19" t="s">
        <v>100</v>
      </c>
      <c r="B41" s="20" t="s">
        <v>101</v>
      </c>
      <c r="C41" s="21" t="s">
        <v>102</v>
      </c>
      <c r="D41" s="34">
        <v>1</v>
      </c>
      <c r="E41" s="34"/>
      <c r="F41" s="22"/>
      <c r="G41" s="23">
        <f>ROUND(E41*F41,2)</f>
        <v>0</v>
      </c>
      <c r="ZZ41" t="s">
        <v>103</v>
      </c>
      <c r="AAA41" s="14" t="s">
        <v>104</v>
      </c>
    </row>
    <row r="42" spans="1:703">
      <c r="A42" s="24"/>
      <c r="B42" s="25"/>
      <c r="C42" s="12"/>
      <c r="D42" s="12"/>
      <c r="E42" s="12"/>
      <c r="F42" s="12"/>
      <c r="G42" s="26"/>
    </row>
    <row r="43" spans="1:703" ht="28.5">
      <c r="A43" s="27"/>
      <c r="B43" s="28" t="s">
        <v>105</v>
      </c>
      <c r="C43" s="12"/>
      <c r="D43" s="12"/>
      <c r="E43" s="12"/>
      <c r="F43" s="12"/>
      <c r="G43" s="29">
        <f>SUBTOTAL(109,G40:G42)</f>
        <v>0</v>
      </c>
      <c r="H43" s="30"/>
      <c r="ZZ43" t="s">
        <v>106</v>
      </c>
    </row>
    <row r="44" spans="1:703">
      <c r="A44" s="31"/>
      <c r="B44" s="32"/>
      <c r="C44" s="12"/>
      <c r="D44" s="12"/>
      <c r="E44" s="12"/>
      <c r="F44" s="12"/>
      <c r="G44" s="9"/>
    </row>
    <row r="45" spans="1:703" ht="15.75">
      <c r="A45" s="17" t="s">
        <v>107</v>
      </c>
      <c r="B45" s="33" t="s">
        <v>108</v>
      </c>
      <c r="C45" s="12"/>
      <c r="D45" s="12"/>
      <c r="E45" s="12"/>
      <c r="F45" s="12"/>
      <c r="G45" s="13"/>
      <c r="ZZ45" t="s">
        <v>109</v>
      </c>
      <c r="AAA45" s="14"/>
    </row>
    <row r="46" spans="1:703">
      <c r="A46" s="17" t="s">
        <v>110</v>
      </c>
      <c r="B46" s="18" t="s">
        <v>111</v>
      </c>
      <c r="C46" s="12"/>
      <c r="D46" s="12"/>
      <c r="E46" s="12"/>
      <c r="F46" s="12"/>
      <c r="G46" s="13"/>
      <c r="ZZ46" t="s">
        <v>112</v>
      </c>
      <c r="AAA46" s="14"/>
    </row>
    <row r="47" spans="1:703">
      <c r="A47" s="19" t="s">
        <v>113</v>
      </c>
      <c r="B47" s="20" t="s">
        <v>114</v>
      </c>
      <c r="C47" s="21" t="s">
        <v>115</v>
      </c>
      <c r="D47" s="22">
        <v>16.21</v>
      </c>
      <c r="E47" s="22"/>
      <c r="F47" s="22"/>
      <c r="G47" s="23">
        <f>ROUND(E47*F47,2)</f>
        <v>0</v>
      </c>
      <c r="ZZ47" t="s">
        <v>116</v>
      </c>
      <c r="AAA47" s="14" t="s">
        <v>117</v>
      </c>
    </row>
    <row r="48" spans="1:703">
      <c r="A48" s="19" t="s">
        <v>118</v>
      </c>
      <c r="B48" s="20" t="s">
        <v>119</v>
      </c>
      <c r="C48" s="21" t="s">
        <v>120</v>
      </c>
      <c r="D48" s="22">
        <v>10.77</v>
      </c>
      <c r="E48" s="22"/>
      <c r="F48" s="22"/>
      <c r="G48" s="23">
        <f>ROUND(E48*F48,2)</f>
        <v>0</v>
      </c>
      <c r="ZZ48" t="s">
        <v>121</v>
      </c>
      <c r="AAA48" s="14" t="s">
        <v>122</v>
      </c>
    </row>
    <row r="49" spans="1:703">
      <c r="A49" s="24"/>
      <c r="B49" s="25"/>
      <c r="C49" s="12"/>
      <c r="D49" s="12"/>
      <c r="E49" s="12"/>
      <c r="F49" s="12"/>
      <c r="G49" s="26"/>
    </row>
    <row r="50" spans="1:703">
      <c r="A50" s="27"/>
      <c r="B50" s="28" t="s">
        <v>123</v>
      </c>
      <c r="C50" s="12"/>
      <c r="D50" s="12"/>
      <c r="E50" s="12"/>
      <c r="F50" s="12"/>
      <c r="G50" s="29">
        <f>SUBTOTAL(109,G46:G49)</f>
        <v>0</v>
      </c>
      <c r="H50" s="30"/>
      <c r="ZZ50" t="s">
        <v>124</v>
      </c>
    </row>
    <row r="51" spans="1:703">
      <c r="A51" s="31"/>
      <c r="B51" s="32"/>
      <c r="C51" s="12"/>
      <c r="D51" s="12"/>
      <c r="E51" s="12"/>
      <c r="F51" s="12"/>
      <c r="G51" s="9"/>
    </row>
    <row r="52" spans="1:703" ht="15.75">
      <c r="A52" s="17" t="s">
        <v>125</v>
      </c>
      <c r="B52" s="33" t="s">
        <v>126</v>
      </c>
      <c r="C52" s="12"/>
      <c r="D52" s="12"/>
      <c r="E52" s="12"/>
      <c r="F52" s="12"/>
      <c r="G52" s="13"/>
      <c r="ZZ52" t="s">
        <v>127</v>
      </c>
      <c r="AAA52" s="14"/>
    </row>
    <row r="53" spans="1:703">
      <c r="A53" s="19" t="s">
        <v>128</v>
      </c>
      <c r="B53" s="20" t="s">
        <v>129</v>
      </c>
      <c r="C53" s="21" t="s">
        <v>130</v>
      </c>
      <c r="D53" s="22">
        <v>3.19</v>
      </c>
      <c r="E53" s="22"/>
      <c r="F53" s="22"/>
      <c r="G53" s="23">
        <f>ROUND(E53*F53,2)</f>
        <v>0</v>
      </c>
      <c r="ZZ53" t="s">
        <v>131</v>
      </c>
      <c r="AAA53" s="14" t="s">
        <v>132</v>
      </c>
    </row>
    <row r="54" spans="1:703">
      <c r="A54" s="19" t="s">
        <v>133</v>
      </c>
      <c r="B54" s="20" t="s">
        <v>134</v>
      </c>
      <c r="C54" s="21" t="s">
        <v>135</v>
      </c>
      <c r="D54" s="22">
        <v>44.97</v>
      </c>
      <c r="E54" s="22"/>
      <c r="F54" s="22"/>
      <c r="G54" s="23">
        <f>ROUND(E54*F54,2)</f>
        <v>0</v>
      </c>
      <c r="ZZ54" t="s">
        <v>136</v>
      </c>
      <c r="AAA54" s="14" t="s">
        <v>137</v>
      </c>
    </row>
    <row r="55" spans="1:703">
      <c r="A55" s="19" t="s">
        <v>138</v>
      </c>
      <c r="B55" s="20" t="s">
        <v>139</v>
      </c>
      <c r="C55" s="21" t="s">
        <v>140</v>
      </c>
      <c r="D55" s="22">
        <v>4.91</v>
      </c>
      <c r="E55" s="22"/>
      <c r="F55" s="22"/>
      <c r="G55" s="23">
        <f>ROUND(E55*F55,2)</f>
        <v>0</v>
      </c>
      <c r="ZZ55" t="s">
        <v>141</v>
      </c>
      <c r="AAA55" s="14" t="s">
        <v>142</v>
      </c>
    </row>
    <row r="56" spans="1:703">
      <c r="A56" s="19" t="s">
        <v>143</v>
      </c>
      <c r="B56" s="20" t="s">
        <v>144</v>
      </c>
      <c r="C56" s="21" t="s">
        <v>145</v>
      </c>
      <c r="D56" s="22">
        <v>54.14</v>
      </c>
      <c r="E56" s="22"/>
      <c r="F56" s="22"/>
      <c r="G56" s="23">
        <f>ROUND(E56*F56,2)</f>
        <v>0</v>
      </c>
      <c r="ZZ56" t="s">
        <v>146</v>
      </c>
      <c r="AAA56" s="14" t="s">
        <v>147</v>
      </c>
    </row>
    <row r="57" spans="1:703">
      <c r="A57" s="19" t="s">
        <v>148</v>
      </c>
      <c r="B57" s="20" t="s">
        <v>149</v>
      </c>
      <c r="C57" s="21" t="s">
        <v>150</v>
      </c>
      <c r="D57" s="34">
        <v>1</v>
      </c>
      <c r="E57" s="34"/>
      <c r="F57" s="22"/>
      <c r="G57" s="23">
        <f>ROUND(E57*F57,2)</f>
        <v>0</v>
      </c>
      <c r="ZZ57" t="s">
        <v>151</v>
      </c>
      <c r="AAA57" s="14" t="s">
        <v>152</v>
      </c>
    </row>
    <row r="58" spans="1:703">
      <c r="A58" s="24"/>
      <c r="B58" s="25"/>
      <c r="C58" s="12"/>
      <c r="D58" s="12"/>
      <c r="E58" s="12"/>
      <c r="F58" s="12"/>
      <c r="G58" s="26"/>
    </row>
    <row r="59" spans="1:703">
      <c r="A59" s="27"/>
      <c r="B59" s="28" t="s">
        <v>153</v>
      </c>
      <c r="C59" s="12"/>
      <c r="D59" s="12"/>
      <c r="E59" s="12"/>
      <c r="F59" s="12"/>
      <c r="G59" s="29">
        <f>SUBTOTAL(109,G53:G58)</f>
        <v>0</v>
      </c>
      <c r="H59" s="30"/>
      <c r="ZZ59" t="s">
        <v>154</v>
      </c>
    </row>
    <row r="60" spans="1:703">
      <c r="A60" s="31"/>
      <c r="B60" s="32"/>
      <c r="C60" s="12"/>
      <c r="D60" s="12"/>
      <c r="E60" s="12"/>
      <c r="F60" s="12"/>
      <c r="G60" s="9"/>
    </row>
    <row r="61" spans="1:703" ht="15.75">
      <c r="A61" s="17" t="s">
        <v>155</v>
      </c>
      <c r="B61" s="33" t="s">
        <v>156</v>
      </c>
      <c r="C61" s="12"/>
      <c r="D61" s="12"/>
      <c r="E61" s="12"/>
      <c r="F61" s="12"/>
      <c r="G61" s="13"/>
      <c r="ZZ61" t="s">
        <v>157</v>
      </c>
      <c r="AAA61" s="14"/>
    </row>
    <row r="62" spans="1:703">
      <c r="A62" s="17" t="s">
        <v>158</v>
      </c>
      <c r="B62" s="18" t="s">
        <v>159</v>
      </c>
      <c r="C62" s="12"/>
      <c r="D62" s="12"/>
      <c r="E62" s="12"/>
      <c r="F62" s="12"/>
      <c r="G62" s="13"/>
      <c r="ZZ62" t="s">
        <v>160</v>
      </c>
      <c r="AAA62" s="14"/>
    </row>
    <row r="63" spans="1:703">
      <c r="A63" s="19" t="s">
        <v>161</v>
      </c>
      <c r="B63" s="20" t="s">
        <v>162</v>
      </c>
      <c r="C63" s="21" t="s">
        <v>163</v>
      </c>
      <c r="D63" s="34">
        <v>1</v>
      </c>
      <c r="E63" s="34"/>
      <c r="F63" s="22"/>
      <c r="G63" s="23">
        <f>ROUND(E63*F63,2)</f>
        <v>0</v>
      </c>
      <c r="ZZ63" t="s">
        <v>164</v>
      </c>
      <c r="AAA63" s="14" t="s">
        <v>165</v>
      </c>
    </row>
    <row r="64" spans="1:703">
      <c r="A64" s="19" t="s">
        <v>166</v>
      </c>
      <c r="B64" s="20" t="s">
        <v>167</v>
      </c>
      <c r="C64" s="21" t="s">
        <v>168</v>
      </c>
      <c r="D64" s="34">
        <v>1</v>
      </c>
      <c r="E64" s="34"/>
      <c r="F64" s="22"/>
      <c r="G64" s="23">
        <f>ROUND(E64*F64,2)</f>
        <v>0</v>
      </c>
      <c r="ZZ64" t="s">
        <v>169</v>
      </c>
      <c r="AAA64" s="14" t="s">
        <v>170</v>
      </c>
    </row>
    <row r="65" spans="1:703">
      <c r="A65" s="19" t="s">
        <v>171</v>
      </c>
      <c r="B65" s="20" t="s">
        <v>172</v>
      </c>
      <c r="C65" s="21" t="s">
        <v>173</v>
      </c>
      <c r="D65" s="22">
        <v>94.18</v>
      </c>
      <c r="E65" s="22"/>
      <c r="F65" s="22"/>
      <c r="G65" s="23">
        <f>ROUND(E65*F65,2)</f>
        <v>0</v>
      </c>
      <c r="ZZ65" t="s">
        <v>174</v>
      </c>
      <c r="AAA65" s="14" t="s">
        <v>175</v>
      </c>
    </row>
    <row r="66" spans="1:703">
      <c r="A66" s="17" t="s">
        <v>176</v>
      </c>
      <c r="B66" s="18" t="s">
        <v>177</v>
      </c>
      <c r="C66" s="12"/>
      <c r="D66" s="12"/>
      <c r="E66" s="12"/>
      <c r="F66" s="12"/>
      <c r="G66" s="13"/>
      <c r="ZZ66" t="s">
        <v>178</v>
      </c>
      <c r="AAA66" s="14"/>
    </row>
    <row r="67" spans="1:703">
      <c r="A67" s="19" t="s">
        <v>179</v>
      </c>
      <c r="B67" s="20" t="s">
        <v>180</v>
      </c>
      <c r="C67" s="21" t="s">
        <v>181</v>
      </c>
      <c r="D67" s="34">
        <v>85</v>
      </c>
      <c r="E67" s="34"/>
      <c r="F67" s="22"/>
      <c r="G67" s="23">
        <f>ROUND(E67*F67,2)</f>
        <v>0</v>
      </c>
      <c r="ZZ67" t="s">
        <v>182</v>
      </c>
      <c r="AAA67" s="14" t="s">
        <v>183</v>
      </c>
    </row>
    <row r="68" spans="1:703">
      <c r="A68" s="17" t="s">
        <v>184</v>
      </c>
      <c r="B68" s="18" t="s">
        <v>185</v>
      </c>
      <c r="C68" s="12"/>
      <c r="D68" s="12"/>
      <c r="E68" s="12"/>
      <c r="F68" s="12"/>
      <c r="G68" s="13"/>
      <c r="ZZ68" t="s">
        <v>186</v>
      </c>
      <c r="AAA68" s="14"/>
    </row>
    <row r="69" spans="1:703">
      <c r="A69" s="19" t="s">
        <v>187</v>
      </c>
      <c r="B69" s="20" t="s">
        <v>188</v>
      </c>
      <c r="C69" s="21" t="s">
        <v>189</v>
      </c>
      <c r="D69" s="34">
        <v>1</v>
      </c>
      <c r="E69" s="34"/>
      <c r="F69" s="22"/>
      <c r="G69" s="23">
        <f>ROUND(E69*F69,2)</f>
        <v>0</v>
      </c>
      <c r="ZZ69" t="s">
        <v>190</v>
      </c>
      <c r="AAA69" s="14" t="s">
        <v>191</v>
      </c>
    </row>
    <row r="70" spans="1:703">
      <c r="A70" s="24"/>
      <c r="B70" s="25"/>
      <c r="C70" s="12"/>
      <c r="D70" s="12"/>
      <c r="E70" s="12"/>
      <c r="F70" s="12"/>
      <c r="G70" s="26"/>
    </row>
    <row r="71" spans="1:703">
      <c r="A71" s="27"/>
      <c r="B71" s="28" t="s">
        <v>192</v>
      </c>
      <c r="C71" s="12"/>
      <c r="D71" s="12"/>
      <c r="E71" s="12"/>
      <c r="F71" s="12"/>
      <c r="G71" s="29">
        <f>SUBTOTAL(109,G62:G70)</f>
        <v>0</v>
      </c>
      <c r="H71" s="30"/>
      <c r="ZZ71" t="s">
        <v>193</v>
      </c>
    </row>
    <row r="72" spans="1:703">
      <c r="A72" s="31"/>
      <c r="B72" s="32"/>
      <c r="C72" s="12"/>
      <c r="D72" s="12"/>
      <c r="E72" s="12"/>
      <c r="F72" s="12"/>
      <c r="G72" s="9"/>
    </row>
    <row r="73" spans="1:703" ht="15.75">
      <c r="A73" s="17" t="s">
        <v>194</v>
      </c>
      <c r="B73" s="33" t="s">
        <v>195</v>
      </c>
      <c r="C73" s="12"/>
      <c r="D73" s="12"/>
      <c r="E73" s="12"/>
      <c r="F73" s="12"/>
      <c r="G73" s="13"/>
      <c r="ZZ73" t="s">
        <v>196</v>
      </c>
      <c r="AAA73" s="14"/>
    </row>
    <row r="74" spans="1:703">
      <c r="A74" s="19" t="s">
        <v>197</v>
      </c>
      <c r="B74" s="20" t="s">
        <v>198</v>
      </c>
      <c r="C74" s="21" t="s">
        <v>199</v>
      </c>
      <c r="D74" s="34">
        <v>1</v>
      </c>
      <c r="E74" s="34"/>
      <c r="F74" s="22"/>
      <c r="G74" s="23">
        <f>ROUND(E74*F74,2)</f>
        <v>0</v>
      </c>
      <c r="ZZ74" t="s">
        <v>200</v>
      </c>
      <c r="AAA74" s="14" t="s">
        <v>201</v>
      </c>
    </row>
    <row r="75" spans="1:703">
      <c r="A75" s="19" t="s">
        <v>202</v>
      </c>
      <c r="B75" s="20" t="s">
        <v>203</v>
      </c>
      <c r="C75" s="21" t="s">
        <v>204</v>
      </c>
      <c r="D75" s="34">
        <v>1</v>
      </c>
      <c r="E75" s="34"/>
      <c r="F75" s="22"/>
      <c r="G75" s="23">
        <f>ROUND(E75*F75,2)</f>
        <v>0</v>
      </c>
      <c r="ZZ75" t="s">
        <v>205</v>
      </c>
      <c r="AAA75" s="14" t="s">
        <v>206</v>
      </c>
    </row>
    <row r="76" spans="1:703">
      <c r="A76" s="24"/>
      <c r="B76" s="25"/>
      <c r="C76" s="12"/>
      <c r="D76" s="12"/>
      <c r="E76" s="12"/>
      <c r="F76" s="12"/>
      <c r="G76" s="26"/>
    </row>
    <row r="77" spans="1:703">
      <c r="A77" s="27"/>
      <c r="B77" s="28" t="s">
        <v>207</v>
      </c>
      <c r="C77" s="12"/>
      <c r="D77" s="12"/>
      <c r="E77" s="12"/>
      <c r="F77" s="12"/>
      <c r="G77" s="29">
        <f>SUBTOTAL(109,G74:G76)</f>
        <v>0</v>
      </c>
      <c r="H77" s="30"/>
      <c r="ZZ77" t="s">
        <v>208</v>
      </c>
    </row>
    <row r="78" spans="1:703">
      <c r="A78" s="31"/>
      <c r="B78" s="32"/>
      <c r="C78" s="12"/>
      <c r="D78" s="12"/>
      <c r="E78" s="12"/>
      <c r="F78" s="12"/>
      <c r="G78" s="9"/>
    </row>
    <row r="79" spans="1:703">
      <c r="A79" s="24"/>
      <c r="B79" s="35"/>
      <c r="C79" s="36"/>
      <c r="D79" s="36"/>
      <c r="E79" s="36"/>
      <c r="F79" s="36"/>
      <c r="G79" s="26"/>
    </row>
    <row r="80" spans="1:703">
      <c r="A80" s="37"/>
      <c r="B80" s="37"/>
      <c r="C80" s="37"/>
      <c r="D80" s="37"/>
      <c r="E80" s="37"/>
      <c r="F80" s="37"/>
      <c r="G80" s="37"/>
    </row>
    <row r="81" spans="1:702">
      <c r="B81" s="38" t="s">
        <v>209</v>
      </c>
      <c r="G81" s="39">
        <f>SUBTOTAL(109,G4:G79)</f>
        <v>0</v>
      </c>
      <c r="ZZ81" t="s">
        <v>210</v>
      </c>
    </row>
    <row r="82" spans="1:702">
      <c r="A82" s="40">
        <v>20</v>
      </c>
      <c r="B82" s="38" t="str">
        <f>CONCATENATE("Montant TVA (",A82,"%)")</f>
        <v>Montant TVA (20%)</v>
      </c>
      <c r="G82" s="39">
        <f>(G81*A82)/100</f>
        <v>0</v>
      </c>
      <c r="ZZ82" t="s">
        <v>211</v>
      </c>
    </row>
    <row r="83" spans="1:702">
      <c r="B83" s="38" t="s">
        <v>212</v>
      </c>
      <c r="G83" s="39">
        <f>G81+G82</f>
        <v>0</v>
      </c>
      <c r="ZZ83" t="s">
        <v>213</v>
      </c>
    </row>
    <row r="84" spans="1:702">
      <c r="G84" s="39"/>
    </row>
    <row r="85" spans="1:702">
      <c r="A85" s="51" t="s">
        <v>219</v>
      </c>
      <c r="B85" s="51"/>
      <c r="C85" s="51"/>
      <c r="D85" s="51"/>
      <c r="E85" s="51"/>
      <c r="F85" s="51"/>
      <c r="G85" s="51"/>
    </row>
    <row r="86" spans="1:702">
      <c r="A86" s="51"/>
      <c r="B86" s="51"/>
      <c r="C86" s="51"/>
      <c r="D86" s="51"/>
      <c r="E86" s="51"/>
      <c r="F86" s="51"/>
      <c r="G86" s="51"/>
    </row>
    <row r="87" spans="1:702">
      <c r="A87" s="51"/>
      <c r="B87" s="51"/>
      <c r="C87" s="51"/>
      <c r="D87" s="51"/>
      <c r="E87" s="51"/>
      <c r="F87" s="51"/>
      <c r="G87" s="51"/>
    </row>
    <row r="88" spans="1:702">
      <c r="A88" s="51"/>
      <c r="B88" s="51"/>
      <c r="C88" s="51"/>
      <c r="D88" s="51"/>
      <c r="E88" s="51"/>
      <c r="F88" s="51"/>
      <c r="G88" s="51"/>
    </row>
    <row r="89" spans="1:702">
      <c r="A89" s="51"/>
      <c r="B89" s="51"/>
      <c r="C89" s="51"/>
      <c r="D89" s="51"/>
      <c r="E89" s="51"/>
      <c r="F89" s="51"/>
      <c r="G89" s="51"/>
    </row>
    <row r="90" spans="1:702">
      <c r="A90" s="51"/>
      <c r="B90" s="51"/>
      <c r="C90" s="51"/>
      <c r="D90" s="51"/>
      <c r="E90" s="51"/>
      <c r="F90" s="51"/>
      <c r="G90" s="51"/>
    </row>
    <row r="91" spans="1:702">
      <c r="A91" s="51"/>
      <c r="B91" s="51"/>
      <c r="C91" s="51"/>
      <c r="D91" s="51"/>
      <c r="E91" s="51"/>
      <c r="F91" s="51"/>
      <c r="G91" s="51"/>
    </row>
    <row r="92" spans="1:702">
      <c r="A92" s="51"/>
      <c r="B92" s="51"/>
      <c r="C92" s="51"/>
      <c r="D92" s="51"/>
      <c r="E92" s="51"/>
      <c r="F92" s="51"/>
      <c r="G92" s="51"/>
    </row>
    <row r="93" spans="1:702">
      <c r="A93" s="51"/>
      <c r="B93" s="51"/>
      <c r="C93" s="51"/>
      <c r="D93" s="51"/>
      <c r="E93" s="51"/>
      <c r="F93" s="51"/>
      <c r="G93" s="51"/>
    </row>
    <row r="94" spans="1:702">
      <c r="A94" s="51"/>
      <c r="B94" s="51"/>
      <c r="C94" s="51"/>
      <c r="D94" s="51"/>
      <c r="E94" s="51"/>
      <c r="F94" s="51"/>
      <c r="G94" s="51"/>
    </row>
    <row r="95" spans="1:702">
      <c r="A95" s="51"/>
      <c r="B95" s="51"/>
      <c r="C95" s="51"/>
      <c r="D95" s="51"/>
      <c r="E95" s="51"/>
      <c r="F95" s="51"/>
      <c r="G95" s="51"/>
    </row>
  </sheetData>
  <mergeCells count="2">
    <mergeCell ref="A1:G1"/>
    <mergeCell ref="A85:G95"/>
  </mergeCells>
  <printOptions horizontalCentered="1"/>
  <pageMargins left="0.06" right="0.06" top="0.06" bottom="0.06" header="0.76" footer="0.76"/>
  <pageSetup paperSize="9" scale="97"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cab630f-d2fa-4837-b728-1d761e127611" xsi:nil="true"/>
    <lcf76f155ced4ddcb4097134ff3c332f xmlns="363a24ee-8e8f-4559-8eff-41a76d35258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A95200A048DAB4D953DC02F3CB2DE06" ma:contentTypeVersion="14" ma:contentTypeDescription="Crée un document." ma:contentTypeScope="" ma:versionID="ac1c04793f65e2edd3e8a498e63c2eeb">
  <xsd:schema xmlns:xsd="http://www.w3.org/2001/XMLSchema" xmlns:xs="http://www.w3.org/2001/XMLSchema" xmlns:p="http://schemas.microsoft.com/office/2006/metadata/properties" xmlns:ns2="363a24ee-8e8f-4559-8eff-41a76d35258e" xmlns:ns3="3cab630f-d2fa-4837-b728-1d761e127611" targetNamespace="http://schemas.microsoft.com/office/2006/metadata/properties" ma:root="true" ma:fieldsID="bc293c031b8602e8e1bc1e810b75cb1d" ns2:_="" ns3:_="">
    <xsd:import namespace="363a24ee-8e8f-4559-8eff-41a76d35258e"/>
    <xsd:import namespace="3cab630f-d2fa-4837-b728-1d761e1276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3a24ee-8e8f-4559-8eff-41a76d3525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aba44a8f-0b61-4b82-a97d-a3ed47a2d64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cab630f-d2fa-4837-b728-1d761e127611"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9c37d892-1dee-4f94-b882-bb487a65a63b}" ma:internalName="TaxCatchAll" ma:showField="CatchAllData" ma:web="3cab630f-d2fa-4837-b728-1d761e1276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ECF396F-5CD9-4566-A917-096DD80BA4F2}">
  <ds:schemaRefs>
    <ds:schemaRef ds:uri="http://schemas.microsoft.com/office/2006/metadata/properties"/>
    <ds:schemaRef ds:uri="http://schemas.microsoft.com/office/infopath/2007/PartnerControls"/>
    <ds:schemaRef ds:uri="e0652938-efb4-46f3-ba87-941301912420"/>
    <ds:schemaRef ds:uri="e55a5e93-0e97-4014-a231-7b2581981405"/>
  </ds:schemaRefs>
</ds:datastoreItem>
</file>

<file path=customXml/itemProps2.xml><?xml version="1.0" encoding="utf-8"?>
<ds:datastoreItem xmlns:ds="http://schemas.openxmlformats.org/officeDocument/2006/customXml" ds:itemID="{082E2821-A95D-47FC-8DDF-8C7EF47DECE4}">
  <ds:schemaRefs>
    <ds:schemaRef ds:uri="http://schemas.microsoft.com/sharepoint/v3/contenttype/forms"/>
  </ds:schemaRefs>
</ds:datastoreItem>
</file>

<file path=customXml/itemProps3.xml><?xml version="1.0" encoding="utf-8"?>
<ds:datastoreItem xmlns:ds="http://schemas.openxmlformats.org/officeDocument/2006/customXml" ds:itemID="{27226F9F-15A8-4372-9620-1DE80326EAF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N°08 PEINTURE - SIGNALETIQ</vt:lpstr>
      <vt:lpstr>'Lot N°08 PEINTURE - SIGNALETIQ'!Impression_des_titres</vt:lpstr>
      <vt:lpstr>'Lot N°08 PEINTURE - SIGNALETIQ'!Zone_d_impression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marion.perrouse</dc:creator>
  <cp:lastModifiedBy>Marion PERROUSE</cp:lastModifiedBy>
  <dcterms:created xsi:type="dcterms:W3CDTF">2025-06-05T09:25:33Z</dcterms:created>
  <dcterms:modified xsi:type="dcterms:W3CDTF">2025-06-27T14:24:42Z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0x010100CA95200A048DAB4D953DC02F3CB2DE06</vt:lpwstr>
  </property>
  <property fmtid="{D5CDD505-2E9C-101B-9397-08002B2CF9AE}" pid="3" name="MediaServiceImageTags">
    <vt:lpwstr/>
  </property>
</Properties>
</file>